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 Gerencia\Documents\RENDICIÓN DE CUENTAS\RENDICIÓN DE CUENTAS 2020\"/>
    </mc:Choice>
  </mc:AlternateContent>
  <bookViews>
    <workbookView xWindow="0" yWindow="0" windowWidth="28800" windowHeight="1230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7" i="2" s="1"/>
  <c r="C6" i="2" s="1"/>
  <c r="D8" i="2"/>
  <c r="D7" i="2" s="1"/>
  <c r="D6" i="2" s="1"/>
  <c r="E8" i="2"/>
  <c r="E7" i="2" s="1"/>
  <c r="E6" i="2" s="1"/>
  <c r="B8" i="2"/>
  <c r="B7" i="2" s="1"/>
  <c r="B6" i="2" s="1"/>
  <c r="C14" i="2"/>
  <c r="D14" i="2"/>
  <c r="E14" i="2"/>
  <c r="B14" i="2"/>
  <c r="C20" i="2"/>
  <c r="D20" i="2"/>
  <c r="E20" i="2"/>
  <c r="B20" i="2"/>
  <c r="C23" i="2"/>
  <c r="D23" i="2"/>
  <c r="E23" i="2"/>
  <c r="B23" i="2"/>
  <c r="B5" i="2" l="1"/>
  <c r="B30" i="2" s="1"/>
  <c r="E5" i="2"/>
  <c r="E30" i="2" s="1"/>
  <c r="D5" i="2"/>
  <c r="D30" i="2" s="1"/>
  <c r="C5" i="2"/>
  <c r="C30" i="2" s="1"/>
</calcChain>
</file>

<file path=xl/sharedStrings.xml><?xml version="1.0" encoding="utf-8"?>
<sst xmlns="http://schemas.openxmlformats.org/spreadsheetml/2006/main" count="52" uniqueCount="36">
  <si>
    <t>Concepto</t>
  </si>
  <si>
    <t>GASTOS DE FUNCIONAMIENTO</t>
  </si>
  <si>
    <t>GASTOS DE OPERACION COMERCIAL Y PRESTACION DE SERVICIOS</t>
  </si>
  <si>
    <t>INVERSION</t>
  </si>
  <si>
    <t>DEUDA PUBLICA</t>
  </si>
  <si>
    <t>CUENTAS POR PAGAR (Vigencias anteriores)</t>
  </si>
  <si>
    <t>TOTAL DE GASTOS</t>
  </si>
  <si>
    <t>Definitivo 2019</t>
  </si>
  <si>
    <t>Definitivo 2020</t>
  </si>
  <si>
    <t xml:space="preserve">EMPRESA SOCIAL DEL ESTADO CENTRO DE REHABILITACION INTEGRAL DE BOYACA </t>
  </si>
  <si>
    <t xml:space="preserve">COMPARATIVO GASTOS </t>
  </si>
  <si>
    <t>VIGENCIA 2019 - 2020</t>
  </si>
  <si>
    <t>GASTOS DE PERSONAL</t>
  </si>
  <si>
    <t>Gastos de Personal de Planta</t>
  </si>
  <si>
    <t>Servicios personales asociados a la nómina</t>
  </si>
  <si>
    <t>Sueldos personal de nómina</t>
  </si>
  <si>
    <t>Horas extras, dominicales y festivos</t>
  </si>
  <si>
    <t>Otros conceptos de servicios personales asociados a la nómina</t>
  </si>
  <si>
    <t>Contribuciones inherentes a la nómina</t>
  </si>
  <si>
    <t>Servicios personales indirectos</t>
  </si>
  <si>
    <t>GASTOS GENERALES</t>
  </si>
  <si>
    <t>Adquisición de bienes</t>
  </si>
  <si>
    <t>Adquisición de servicios (diferentes a mantenimiento)</t>
  </si>
  <si>
    <t>Mantenimiento</t>
  </si>
  <si>
    <t>Servicios públicos</t>
  </si>
  <si>
    <t>Impuestos y Multas</t>
  </si>
  <si>
    <t>TRANSFERENCIAS CORRIENTES</t>
  </si>
  <si>
    <t>Pago directo de pensionados o jubilados</t>
  </si>
  <si>
    <t>Otras transferencias corrientes</t>
  </si>
  <si>
    <t>Medicamentos</t>
  </si>
  <si>
    <t>De comercialización (compra de ByS para la venta diferentes a medicamentos)</t>
  </si>
  <si>
    <t>De prestación de servicios (compra de ByS para prestación de servicios diferentes a medicamentos)</t>
  </si>
  <si>
    <t>Pago vigencia 2020</t>
  </si>
  <si>
    <t>Pago vigencia  2019</t>
  </si>
  <si>
    <t>CONCEPTO</t>
  </si>
  <si>
    <t xml:space="preserve">TOTAL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</si>
</sst>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\ * #,##0.00_);_(&quot;$&quot;\ * \(#,##0.0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right" vertical="center" wrapText="1"/>
    </xf>
    <xf numFmtId="164" fontId="4" fillId="2" borderId="1" xfId="1" applyFont="1" applyFill="1" applyBorder="1" applyAlignment="1">
      <alignment horizontal="right" vertical="center" wrapText="1"/>
    </xf>
    <xf numFmtId="0" fontId="2" fillId="0" borderId="1" xfId="0" applyFont="1" applyBorder="1"/>
    <xf numFmtId="0" fontId="0" fillId="0" borderId="1" xfId="0" applyFont="1" applyBorder="1"/>
    <xf numFmtId="164" fontId="2" fillId="2" borderId="0" xfId="0" applyNumberFormat="1" applyFont="1" applyFill="1"/>
    <xf numFmtId="0" fontId="2" fillId="2" borderId="1" xfId="0" applyFont="1" applyFill="1" applyBorder="1"/>
    <xf numFmtId="0" fontId="0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164" fontId="0" fillId="2" borderId="1" xfId="1" applyFont="1" applyFill="1" applyBorder="1"/>
    <xf numFmtId="1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COMPARATIVO PRESUPUESTO DEFINITIVO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Hoja2!$B$34</c:f>
              <c:strCache>
                <c:ptCount val="1"/>
                <c:pt idx="0">
                  <c:v>Definitivo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Hoja2!$A$35:$A$38</c:f>
              <c:strCache>
                <c:ptCount val="4"/>
                <c:pt idx="0">
                  <c:v>GASTOS DE FUNCIONAMIENTO</c:v>
                </c:pt>
                <c:pt idx="1">
                  <c:v>GASTOS DE OPERACION COMERCIAL Y PRESTACION DE SERVICIOS</c:v>
                </c:pt>
                <c:pt idx="2">
                  <c:v>INVERSION</c:v>
                </c:pt>
                <c:pt idx="3">
                  <c:v>CUENTAS POR PAGAR (Vigencias anteriores)</c:v>
                </c:pt>
              </c:strCache>
            </c:strRef>
          </c:cat>
          <c:val>
            <c:numRef>
              <c:f>Hoja2!$B$35:$B$38</c:f>
              <c:numCache>
                <c:formatCode>_("$"\ * #,##0.00_);_("$"\ * \(#,##0.00\);_("$"\ * "-"??_);_(@_)</c:formatCode>
                <c:ptCount val="4"/>
                <c:pt idx="0">
                  <c:v>7405821060</c:v>
                </c:pt>
                <c:pt idx="1">
                  <c:v>1352000000</c:v>
                </c:pt>
                <c:pt idx="2">
                  <c:v>968350000</c:v>
                </c:pt>
                <c:pt idx="3">
                  <c:v>210960000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2-4E4F-BCD6-309BD9DF4FEB}"/>
            </c:ext>
          </c:extLst>
        </c:ser>
        <c:ser>
          <c:idx val="1"/>
          <c:order val="1"/>
          <c:tx>
            <c:strRef>
              <c:f>Hoja2!$C$34</c:f>
              <c:strCache>
                <c:ptCount val="1"/>
                <c:pt idx="0">
                  <c:v>Definitivo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Hoja2!$A$35:$A$38</c:f>
              <c:strCache>
                <c:ptCount val="4"/>
                <c:pt idx="0">
                  <c:v>GASTOS DE FUNCIONAMIENTO</c:v>
                </c:pt>
                <c:pt idx="1">
                  <c:v>GASTOS DE OPERACION COMERCIAL Y PRESTACION DE SERVICIOS</c:v>
                </c:pt>
                <c:pt idx="2">
                  <c:v>INVERSION</c:v>
                </c:pt>
                <c:pt idx="3">
                  <c:v>CUENTAS POR PAGAR (Vigencias anteriores)</c:v>
                </c:pt>
              </c:strCache>
            </c:strRef>
          </c:cat>
          <c:val>
            <c:numRef>
              <c:f>Hoja2!$C$35:$C$38</c:f>
              <c:numCache>
                <c:formatCode>_("$"\ * #,##0.00_);_("$"\ * \(#,##0.00\);_("$"\ * "-"??_);_(@_)</c:formatCode>
                <c:ptCount val="4"/>
                <c:pt idx="0">
                  <c:v>8694096467</c:v>
                </c:pt>
                <c:pt idx="1">
                  <c:v>1177917760</c:v>
                </c:pt>
                <c:pt idx="2">
                  <c:v>912692308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92-4E4F-BCD6-309BD9DF4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596672"/>
        <c:axId val="119597232"/>
      </c:barChart>
      <c:catAx>
        <c:axId val="11959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19597232"/>
        <c:crosses val="autoZero"/>
        <c:auto val="1"/>
        <c:lblAlgn val="ctr"/>
        <c:lblOffset val="100"/>
        <c:noMultiLvlLbl val="0"/>
      </c:catAx>
      <c:valAx>
        <c:axId val="1195972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\ * #,##0.00_);_(&quot;$&quot;\ * \(#,##0.00\);_(&quot;$&quot;\ * &quot;-&quot;??_);_(@_)" sourceLinked="1"/>
        <c:majorTickMark val="none"/>
        <c:minorTickMark val="none"/>
        <c:tickLblPos val="nextTo"/>
        <c:crossAx val="11959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COMPARATIVO</a:t>
            </a:r>
            <a:r>
              <a:rPr lang="es-CO" baseline="0"/>
              <a:t> PAGOS VIGENCIA 2019 - 2020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Hoja2!$G$34</c:f>
              <c:strCache>
                <c:ptCount val="1"/>
                <c:pt idx="0">
                  <c:v>Pago vigencia 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Hoja2!$F$35:$F$38</c:f>
              <c:strCache>
                <c:ptCount val="4"/>
                <c:pt idx="0">
                  <c:v>GASTOS DE FUNCIONAMIENTO</c:v>
                </c:pt>
                <c:pt idx="1">
                  <c:v>GASTOS DE OPERACION COMERCIAL Y PRESTACION DE SERVICIOS</c:v>
                </c:pt>
                <c:pt idx="2">
                  <c:v>INVERSION</c:v>
                </c:pt>
                <c:pt idx="3">
                  <c:v>CUENTAS POR PAGAR (Vigencias anteriores)</c:v>
                </c:pt>
              </c:strCache>
            </c:strRef>
          </c:cat>
          <c:val>
            <c:numRef>
              <c:f>Hoja2!$G$35:$G$38</c:f>
              <c:numCache>
                <c:formatCode>_("$"\ * #,##0.00_);_("$"\ * \(#,##0.00\);_("$"\ * "-"??_);_(@_)</c:formatCode>
                <c:ptCount val="4"/>
                <c:pt idx="0">
                  <c:v>5951340567</c:v>
                </c:pt>
                <c:pt idx="1">
                  <c:v>961571757</c:v>
                </c:pt>
                <c:pt idx="2">
                  <c:v>168000000</c:v>
                </c:pt>
                <c:pt idx="3">
                  <c:v>210960000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C-493E-B82B-FE3606456918}"/>
            </c:ext>
          </c:extLst>
        </c:ser>
        <c:ser>
          <c:idx val="1"/>
          <c:order val="1"/>
          <c:tx>
            <c:strRef>
              <c:f>Hoja2!$H$34</c:f>
              <c:strCache>
                <c:ptCount val="1"/>
                <c:pt idx="0">
                  <c:v>Pago vigencia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Hoja2!$F$35:$F$38</c:f>
              <c:strCache>
                <c:ptCount val="4"/>
                <c:pt idx="0">
                  <c:v>GASTOS DE FUNCIONAMIENTO</c:v>
                </c:pt>
                <c:pt idx="1">
                  <c:v>GASTOS DE OPERACION COMERCIAL Y PRESTACION DE SERVICIOS</c:v>
                </c:pt>
                <c:pt idx="2">
                  <c:v>INVERSION</c:v>
                </c:pt>
                <c:pt idx="3">
                  <c:v>CUENTAS POR PAGAR (Vigencias anteriores)</c:v>
                </c:pt>
              </c:strCache>
            </c:strRef>
          </c:cat>
          <c:val>
            <c:numRef>
              <c:f>Hoja2!$H$35:$H$38</c:f>
              <c:numCache>
                <c:formatCode>_("$"\ * #,##0.00_);_("$"\ * \(#,##0.00\);_("$"\ * "-"??_);_(@_)</c:formatCode>
                <c:ptCount val="4"/>
                <c:pt idx="0">
                  <c:v>7468813506</c:v>
                </c:pt>
                <c:pt idx="1">
                  <c:v>1046383587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2C-493E-B82B-FE3606456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600592"/>
        <c:axId val="119601152"/>
      </c:barChart>
      <c:catAx>
        <c:axId val="11960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19601152"/>
        <c:crosses val="autoZero"/>
        <c:auto val="1"/>
        <c:lblAlgn val="ctr"/>
        <c:lblOffset val="100"/>
        <c:noMultiLvlLbl val="0"/>
      </c:catAx>
      <c:valAx>
        <c:axId val="119601152"/>
        <c:scaling>
          <c:orientation val="minMax"/>
        </c:scaling>
        <c:delete val="1"/>
        <c:axPos val="l"/>
        <c:numFmt formatCode="_(&quot;$&quot;\ * #,##0.00_);_(&quot;$&quot;\ * \(#,##0.00\);_(&quot;$&quot;\ * &quot;-&quot;??_);_(@_)" sourceLinked="1"/>
        <c:majorTickMark val="none"/>
        <c:minorTickMark val="none"/>
        <c:tickLblPos val="nextTo"/>
        <c:crossAx val="11960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CUENTAS POR PAGAR 2019 -2020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Hoja2!$B$56:$C$56</c:f>
              <c:numCache>
                <c:formatCode>0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8-4E99-BF73-8D3434CF7A23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Hoja2!$B$57:$C$57</c:f>
              <c:numCache>
                <c:formatCode>_("$"\ * #,##0.00_);_("$"\ * \(#,##0.00\);_("$"\ * "-"??_);_(@_)</c:formatCode>
                <c:ptCount val="2"/>
                <c:pt idx="0">
                  <c:v>210960000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8-4E99-BF73-8D3434CF7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21552"/>
        <c:axId val="120622112"/>
      </c:barChart>
      <c:catAx>
        <c:axId val="120621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120622112"/>
        <c:crosses val="autoZero"/>
        <c:auto val="1"/>
        <c:lblAlgn val="ctr"/>
        <c:lblOffset val="100"/>
        <c:noMultiLvlLbl val="0"/>
      </c:catAx>
      <c:valAx>
        <c:axId val="1206221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2062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80052493438321"/>
          <c:y val="0.89409667541557303"/>
          <c:w val="0.18473228346456691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TOTAL PRESUPUESTO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Hoja2!$G$56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Hoja2!$G$57</c:f>
              <c:numCache>
                <c:formatCode>_("$"\ * #,##0.00_);_("$"\ * \(#,##0.00\);_("$"\ * "-"??_);_(@_)</c:formatCode>
                <c:ptCount val="1"/>
                <c:pt idx="0">
                  <c:v>9937131060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9-467B-B706-597953FD1188}"/>
            </c:ext>
          </c:extLst>
        </c:ser>
        <c:ser>
          <c:idx val="1"/>
          <c:order val="1"/>
          <c:tx>
            <c:strRef>
              <c:f>Hoja2!$H$56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Hoja2!$H$57</c:f>
              <c:numCache>
                <c:formatCode>_("$"\ * #,##0.00_);_("$"\ * \(#,##0.00\);_("$"\ * "-"??_);_(@_)</c:formatCode>
                <c:ptCount val="1"/>
                <c:pt idx="0">
                  <c:v>10784706535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9-467B-B706-597953FD11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1174688"/>
        <c:axId val="121175248"/>
      </c:barChart>
      <c:catAx>
        <c:axId val="121174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1175248"/>
        <c:crosses val="autoZero"/>
        <c:auto val="1"/>
        <c:lblAlgn val="ctr"/>
        <c:lblOffset val="100"/>
        <c:noMultiLvlLbl val="0"/>
      </c:catAx>
      <c:valAx>
        <c:axId val="121175248"/>
        <c:scaling>
          <c:orientation val="minMax"/>
        </c:scaling>
        <c:delete val="1"/>
        <c:axPos val="l"/>
        <c:numFmt formatCode="_(&quot;$&quot;\ * #,##0.00_);_(&quot;$&quot;\ * \(#,##0.00\);_(&quot;$&quot;\ * &quot;-&quot;??_);_(@_)" sourceLinked="1"/>
        <c:majorTickMark val="none"/>
        <c:minorTickMark val="none"/>
        <c:tickLblPos val="nextTo"/>
        <c:crossAx val="12117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52387</xdr:rowOff>
    </xdr:from>
    <xdr:to>
      <xdr:col>3</xdr:col>
      <xdr:colOff>400049</xdr:colOff>
      <xdr:row>52</xdr:row>
      <xdr:rowOff>142875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1524000</xdr:colOff>
      <xdr:row>39</xdr:row>
      <xdr:rowOff>4762</xdr:rowOff>
    </xdr:from>
    <xdr:to>
      <xdr:col>7</xdr:col>
      <xdr:colOff>1371600</xdr:colOff>
      <xdr:row>53</xdr:row>
      <xdr:rowOff>80962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52387</xdr:rowOff>
    </xdr:from>
    <xdr:to>
      <xdr:col>2</xdr:col>
      <xdr:colOff>619125</xdr:colOff>
      <xdr:row>73</xdr:row>
      <xdr:rowOff>128587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1114425</xdr:colOff>
      <xdr:row>58</xdr:row>
      <xdr:rowOff>147636</xdr:rowOff>
    </xdr:from>
    <xdr:to>
      <xdr:col>7</xdr:col>
      <xdr:colOff>585787</xdr:colOff>
      <xdr:row>80</xdr:row>
      <xdr:rowOff>95249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G35" sqref="G35"/>
    </sheetView>
  </sheetViews>
  <sheetFormatPr baseColWidth="10" defaultRowHeight="15" x14ac:dyDescent="0.25"/>
  <cols>
    <col min="1" max="1" width="37.5703125" style="2" customWidth="1"/>
    <col min="2" max="2" width="21.7109375" style="1" customWidth="1"/>
    <col min="3" max="3" width="23.140625" style="1" customWidth="1"/>
    <col min="4" max="4" width="21.140625" style="1" customWidth="1"/>
    <col min="5" max="5" width="23" style="1" customWidth="1"/>
    <col min="6" max="6" width="44.28515625" style="1" customWidth="1"/>
    <col min="7" max="7" width="25.28515625" style="1" customWidth="1"/>
    <col min="8" max="8" width="24.5703125" style="1" customWidth="1"/>
    <col min="9" max="16384" width="11.42578125" style="1"/>
  </cols>
  <sheetData>
    <row r="1" spans="1:5" ht="18.75" x14ac:dyDescent="0.3">
      <c r="A1" s="17" t="s">
        <v>9</v>
      </c>
      <c r="B1" s="17"/>
      <c r="C1" s="17"/>
      <c r="D1" s="17"/>
      <c r="E1" s="17"/>
    </row>
    <row r="2" spans="1:5" ht="18.75" x14ac:dyDescent="0.3">
      <c r="A2" s="17" t="s">
        <v>10</v>
      </c>
      <c r="B2" s="17"/>
      <c r="C2" s="17"/>
      <c r="D2" s="17"/>
      <c r="E2" s="17"/>
    </row>
    <row r="3" spans="1:5" ht="18.75" x14ac:dyDescent="0.3">
      <c r="A3" s="18" t="s">
        <v>11</v>
      </c>
      <c r="B3" s="18"/>
      <c r="C3" s="18"/>
      <c r="D3" s="18"/>
      <c r="E3" s="18"/>
    </row>
    <row r="4" spans="1:5" ht="30" x14ac:dyDescent="0.25">
      <c r="A4" s="3" t="s">
        <v>0</v>
      </c>
      <c r="B4" s="3" t="s">
        <v>7</v>
      </c>
      <c r="C4" s="3" t="s">
        <v>8</v>
      </c>
      <c r="D4" s="3" t="s">
        <v>33</v>
      </c>
      <c r="E4" s="3" t="s">
        <v>32</v>
      </c>
    </row>
    <row r="5" spans="1:5" s="2" customFormat="1" x14ac:dyDescent="0.25">
      <c r="A5" s="6" t="s">
        <v>1</v>
      </c>
      <c r="B5" s="5">
        <f>+B6+B14+B20</f>
        <v>7405821060</v>
      </c>
      <c r="C5" s="5">
        <f>+C6+C14+C20</f>
        <v>8694096467</v>
      </c>
      <c r="D5" s="5">
        <f>+D6+D14+D20</f>
        <v>5951340567</v>
      </c>
      <c r="E5" s="5">
        <f>+E6+E14+E20</f>
        <v>7468813506</v>
      </c>
    </row>
    <row r="6" spans="1:5" s="2" customFormat="1" x14ac:dyDescent="0.25">
      <c r="A6" s="6" t="s">
        <v>12</v>
      </c>
      <c r="B6" s="5">
        <f>+B7+B13</f>
        <v>5704826060</v>
      </c>
      <c r="C6" s="5">
        <f>+C7+C13</f>
        <v>6285427041</v>
      </c>
      <c r="D6" s="5">
        <f>+D7+D13</f>
        <v>4764622049</v>
      </c>
      <c r="E6" s="5">
        <f>+E7+E13</f>
        <v>5678958292</v>
      </c>
    </row>
    <row r="7" spans="1:5" s="2" customFormat="1" x14ac:dyDescent="0.25">
      <c r="A7" s="6" t="s">
        <v>13</v>
      </c>
      <c r="B7" s="5">
        <f>+B8+B12</f>
        <v>3328699071</v>
      </c>
      <c r="C7" s="5">
        <f>+C8+C12</f>
        <v>3063367225</v>
      </c>
      <c r="D7" s="5">
        <f>+D8+D12</f>
        <v>2683866904</v>
      </c>
      <c r="E7" s="5">
        <f>+E8+E12</f>
        <v>2870025635</v>
      </c>
    </row>
    <row r="8" spans="1:5" s="2" customFormat="1" x14ac:dyDescent="0.25">
      <c r="A8" s="6" t="s">
        <v>14</v>
      </c>
      <c r="B8" s="5">
        <f>+B9+B10+B11</f>
        <v>2287710917</v>
      </c>
      <c r="C8" s="5">
        <f>+C9+C10+C11</f>
        <v>2212244219</v>
      </c>
      <c r="D8" s="5">
        <f>+D9+D10+D11</f>
        <v>1986533618</v>
      </c>
      <c r="E8" s="5">
        <f>+E9+E10+E11</f>
        <v>2155784304</v>
      </c>
    </row>
    <row r="9" spans="1:5" x14ac:dyDescent="0.25">
      <c r="A9" s="7" t="s">
        <v>15</v>
      </c>
      <c r="B9" s="4">
        <v>1786488219</v>
      </c>
      <c r="C9" s="4">
        <v>1710869884</v>
      </c>
      <c r="D9" s="4">
        <v>1576714538</v>
      </c>
      <c r="E9" s="4">
        <v>1686229522</v>
      </c>
    </row>
    <row r="10" spans="1:5" x14ac:dyDescent="0.25">
      <c r="A10" s="7" t="s">
        <v>16</v>
      </c>
      <c r="B10" s="4">
        <v>21608193</v>
      </c>
      <c r="C10" s="4">
        <v>15065576</v>
      </c>
      <c r="D10" s="4">
        <v>13209873</v>
      </c>
      <c r="E10" s="4">
        <v>13198073</v>
      </c>
    </row>
    <row r="11" spans="1:5" x14ac:dyDescent="0.25">
      <c r="A11" s="7" t="s">
        <v>17</v>
      </c>
      <c r="B11" s="4">
        <v>479614505</v>
      </c>
      <c r="C11" s="4">
        <v>486308759</v>
      </c>
      <c r="D11" s="4">
        <v>396609207</v>
      </c>
      <c r="E11" s="4">
        <v>456356709</v>
      </c>
    </row>
    <row r="12" spans="1:5" x14ac:dyDescent="0.25">
      <c r="A12" s="7" t="s">
        <v>18</v>
      </c>
      <c r="B12" s="4">
        <v>1040988154</v>
      </c>
      <c r="C12" s="4">
        <v>851123006</v>
      </c>
      <c r="D12" s="4">
        <v>697333286</v>
      </c>
      <c r="E12" s="4">
        <v>714241331</v>
      </c>
    </row>
    <row r="13" spans="1:5" x14ac:dyDescent="0.25">
      <c r="A13" s="7" t="s">
        <v>19</v>
      </c>
      <c r="B13" s="4">
        <v>2376126989</v>
      </c>
      <c r="C13" s="4">
        <v>3222059816</v>
      </c>
      <c r="D13" s="4">
        <v>2080755145</v>
      </c>
      <c r="E13" s="4">
        <v>2808932657</v>
      </c>
    </row>
    <row r="14" spans="1:5" s="2" customFormat="1" x14ac:dyDescent="0.25">
      <c r="A14" s="6" t="s">
        <v>20</v>
      </c>
      <c r="B14" s="5">
        <f>+B15+B16+B17+B18+B19</f>
        <v>1620995000</v>
      </c>
      <c r="C14" s="5">
        <f>+C15+C16+C17+C18+C19</f>
        <v>2332122718</v>
      </c>
      <c r="D14" s="5">
        <f>+D15+D16+D17+D18+D19</f>
        <v>1171912129</v>
      </c>
      <c r="E14" s="5">
        <f>+E15+E16+E17+E18+E19</f>
        <v>1774112473</v>
      </c>
    </row>
    <row r="15" spans="1:5" x14ac:dyDescent="0.25">
      <c r="A15" s="7" t="s">
        <v>21</v>
      </c>
      <c r="B15" s="4">
        <v>223995000</v>
      </c>
      <c r="C15" s="4">
        <v>771871261</v>
      </c>
      <c r="D15" s="4">
        <v>109886163</v>
      </c>
      <c r="E15" s="4">
        <v>524774710</v>
      </c>
    </row>
    <row r="16" spans="1:5" x14ac:dyDescent="0.25">
      <c r="A16" s="7" t="s">
        <v>22</v>
      </c>
      <c r="B16" s="4">
        <v>656000000</v>
      </c>
      <c r="C16" s="4">
        <v>654060789</v>
      </c>
      <c r="D16" s="4">
        <v>508222757</v>
      </c>
      <c r="E16" s="4">
        <v>603658964</v>
      </c>
    </row>
    <row r="17" spans="1:6" x14ac:dyDescent="0.25">
      <c r="A17" s="7" t="s">
        <v>23</v>
      </c>
      <c r="B17" s="4">
        <v>500000000</v>
      </c>
      <c r="C17" s="4">
        <v>630137600</v>
      </c>
      <c r="D17" s="4">
        <v>357166766</v>
      </c>
      <c r="E17" s="4">
        <v>424591716</v>
      </c>
    </row>
    <row r="18" spans="1:6" x14ac:dyDescent="0.25">
      <c r="A18" s="7" t="s">
        <v>24</v>
      </c>
      <c r="B18" s="4">
        <v>93000000</v>
      </c>
      <c r="C18" s="4">
        <v>114356399</v>
      </c>
      <c r="D18" s="4">
        <v>85703449</v>
      </c>
      <c r="E18" s="4">
        <v>106547542</v>
      </c>
    </row>
    <row r="19" spans="1:6" x14ac:dyDescent="0.25">
      <c r="A19" s="7" t="s">
        <v>25</v>
      </c>
      <c r="B19" s="4">
        <v>148000000</v>
      </c>
      <c r="C19" s="4">
        <v>161696669</v>
      </c>
      <c r="D19" s="4">
        <v>110932994</v>
      </c>
      <c r="E19" s="4">
        <v>114539541</v>
      </c>
    </row>
    <row r="20" spans="1:6" s="2" customFormat="1" x14ac:dyDescent="0.25">
      <c r="A20" s="6" t="s">
        <v>26</v>
      </c>
      <c r="B20" s="5">
        <f>+B21+B22</f>
        <v>80000000</v>
      </c>
      <c r="C20" s="5">
        <f>+C21+C22</f>
        <v>76546708</v>
      </c>
      <c r="D20" s="5">
        <f>+D21+D22</f>
        <v>14806389</v>
      </c>
      <c r="E20" s="5">
        <f>+E21+E22</f>
        <v>15742741</v>
      </c>
    </row>
    <row r="21" spans="1:6" x14ac:dyDescent="0.25">
      <c r="A21" s="7" t="s">
        <v>27</v>
      </c>
      <c r="B21" s="4">
        <v>0</v>
      </c>
      <c r="C21" s="4">
        <v>0</v>
      </c>
      <c r="D21" s="4">
        <v>0</v>
      </c>
      <c r="E21" s="4"/>
    </row>
    <row r="22" spans="1:6" x14ac:dyDescent="0.25">
      <c r="A22" s="7" t="s">
        <v>28</v>
      </c>
      <c r="B22" s="4">
        <v>80000000</v>
      </c>
      <c r="C22" s="4">
        <v>76546708</v>
      </c>
      <c r="D22" s="4">
        <v>14806389</v>
      </c>
      <c r="E22" s="4">
        <v>15742741</v>
      </c>
    </row>
    <row r="23" spans="1:6" s="2" customFormat="1" x14ac:dyDescent="0.25">
      <c r="A23" s="6" t="s">
        <v>2</v>
      </c>
      <c r="B23" s="5">
        <f>+B24+B25+B26</f>
        <v>1352000000</v>
      </c>
      <c r="C23" s="5">
        <f>+C24+C25+C26</f>
        <v>1177917760</v>
      </c>
      <c r="D23" s="5">
        <f>+D24+D25+D26</f>
        <v>961571757</v>
      </c>
      <c r="E23" s="5">
        <f>+E24+E25+E26</f>
        <v>1046383587</v>
      </c>
    </row>
    <row r="24" spans="1:6" x14ac:dyDescent="0.25">
      <c r="A24" s="7" t="s">
        <v>29</v>
      </c>
      <c r="B24" s="4">
        <v>130000000</v>
      </c>
      <c r="C24" s="4">
        <v>142800000</v>
      </c>
      <c r="D24" s="4">
        <v>95308886</v>
      </c>
      <c r="E24" s="4">
        <v>84828291</v>
      </c>
    </row>
    <row r="25" spans="1:6" x14ac:dyDescent="0.25">
      <c r="A25" s="7" t="s">
        <v>30</v>
      </c>
      <c r="B25" s="4">
        <v>142000000</v>
      </c>
      <c r="C25" s="4">
        <v>135640582</v>
      </c>
      <c r="D25" s="4">
        <v>101150097</v>
      </c>
      <c r="E25" s="4">
        <v>103777134</v>
      </c>
    </row>
    <row r="26" spans="1:6" x14ac:dyDescent="0.25">
      <c r="A26" s="7" t="s">
        <v>31</v>
      </c>
      <c r="B26" s="4">
        <v>1080000000</v>
      </c>
      <c r="C26" s="4">
        <v>899477178</v>
      </c>
      <c r="D26" s="4">
        <v>765112774</v>
      </c>
      <c r="E26" s="4">
        <v>857778162</v>
      </c>
    </row>
    <row r="27" spans="1:6" s="2" customFormat="1" x14ac:dyDescent="0.25">
      <c r="A27" s="6" t="s">
        <v>3</v>
      </c>
      <c r="B27" s="5">
        <v>968350000</v>
      </c>
      <c r="C27" s="5">
        <v>912692308</v>
      </c>
      <c r="D27" s="5">
        <v>168000000</v>
      </c>
      <c r="E27" s="5">
        <v>0</v>
      </c>
    </row>
    <row r="28" spans="1:6" s="2" customFormat="1" x14ac:dyDescent="0.25">
      <c r="A28" s="6" t="s">
        <v>4</v>
      </c>
      <c r="B28" s="5">
        <v>0</v>
      </c>
      <c r="C28" s="5">
        <v>0</v>
      </c>
      <c r="D28" s="5">
        <v>0</v>
      </c>
      <c r="E28" s="5"/>
    </row>
    <row r="29" spans="1:6" s="2" customFormat="1" x14ac:dyDescent="0.25">
      <c r="A29" s="6" t="s">
        <v>5</v>
      </c>
      <c r="B29" s="5">
        <v>210960000</v>
      </c>
      <c r="C29" s="5">
        <v>0</v>
      </c>
      <c r="D29" s="5">
        <v>210960000</v>
      </c>
      <c r="E29" s="5"/>
    </row>
    <row r="30" spans="1:6" s="2" customFormat="1" x14ac:dyDescent="0.25">
      <c r="A30" s="6" t="s">
        <v>6</v>
      </c>
      <c r="B30" s="5">
        <f>+B5+B23+B27+B29</f>
        <v>9937131060</v>
      </c>
      <c r="C30" s="5">
        <f>+C5+C23+C27+C29</f>
        <v>10784706535</v>
      </c>
      <c r="D30" s="5">
        <f>+D5+D23+D27+D29</f>
        <v>7291872324</v>
      </c>
      <c r="E30" s="5">
        <f>+E5+E23+E27+E29</f>
        <v>8515197093</v>
      </c>
      <c r="F30" s="8"/>
    </row>
    <row r="34" spans="1:8" ht="30" x14ac:dyDescent="0.25">
      <c r="A34" s="3" t="s">
        <v>0</v>
      </c>
      <c r="B34" s="3" t="s">
        <v>7</v>
      </c>
      <c r="C34" s="3" t="s">
        <v>8</v>
      </c>
      <c r="F34" s="3" t="s">
        <v>0</v>
      </c>
      <c r="G34" s="3" t="s">
        <v>33</v>
      </c>
      <c r="H34" s="3" t="s">
        <v>32</v>
      </c>
    </row>
    <row r="35" spans="1:8" x14ac:dyDescent="0.25">
      <c r="A35" s="6" t="s">
        <v>1</v>
      </c>
      <c r="B35" s="5">
        <v>7405821060</v>
      </c>
      <c r="C35" s="5">
        <v>8694096467</v>
      </c>
      <c r="F35" s="6" t="s">
        <v>1</v>
      </c>
      <c r="G35" s="5">
        <v>5951340567</v>
      </c>
      <c r="H35" s="5">
        <v>7468813506</v>
      </c>
    </row>
    <row r="36" spans="1:8" s="12" customFormat="1" ht="30" x14ac:dyDescent="0.25">
      <c r="A36" s="11" t="s">
        <v>2</v>
      </c>
      <c r="B36" s="5">
        <v>1352000000</v>
      </c>
      <c r="C36" s="5">
        <v>1177917760</v>
      </c>
      <c r="F36" s="13" t="s">
        <v>2</v>
      </c>
      <c r="G36" s="5">
        <v>961571757</v>
      </c>
      <c r="H36" s="5">
        <v>1046383587</v>
      </c>
    </row>
    <row r="37" spans="1:8" x14ac:dyDescent="0.25">
      <c r="A37" s="9" t="s">
        <v>3</v>
      </c>
      <c r="B37" s="5">
        <v>968350000</v>
      </c>
      <c r="C37" s="5">
        <v>912692308</v>
      </c>
      <c r="F37" s="6" t="s">
        <v>3</v>
      </c>
      <c r="G37" s="5">
        <v>168000000</v>
      </c>
      <c r="H37" s="5">
        <v>0</v>
      </c>
    </row>
    <row r="38" spans="1:8" x14ac:dyDescent="0.25">
      <c r="A38" s="6" t="s">
        <v>5</v>
      </c>
      <c r="B38" s="5">
        <v>210960000</v>
      </c>
      <c r="C38" s="10"/>
      <c r="F38" s="6" t="s">
        <v>5</v>
      </c>
      <c r="G38" s="5">
        <v>210960000</v>
      </c>
      <c r="H38" s="5"/>
    </row>
    <row r="56" spans="1:8" x14ac:dyDescent="0.25">
      <c r="A56" s="16" t="s">
        <v>34</v>
      </c>
      <c r="B56" s="15">
        <v>2019</v>
      </c>
      <c r="C56" s="15">
        <v>2020</v>
      </c>
      <c r="F56" s="16" t="s">
        <v>34</v>
      </c>
      <c r="G56" s="15">
        <v>2019</v>
      </c>
      <c r="H56" s="15">
        <v>2020</v>
      </c>
    </row>
    <row r="57" spans="1:8" x14ac:dyDescent="0.25">
      <c r="A57" s="9" t="s">
        <v>5</v>
      </c>
      <c r="B57" s="14">
        <v>210960000</v>
      </c>
      <c r="C57" s="14">
        <v>0</v>
      </c>
      <c r="F57" s="6" t="s">
        <v>35</v>
      </c>
      <c r="G57" s="5">
        <v>9937131060</v>
      </c>
      <c r="H57" s="5">
        <v>10784706535</v>
      </c>
    </row>
  </sheetData>
  <mergeCells count="3">
    <mergeCell ref="A1:E1"/>
    <mergeCell ref="A2:E2"/>
    <mergeCell ref="A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</dc:creator>
  <cp:lastModifiedBy>Sub Gerencia</cp:lastModifiedBy>
  <dcterms:created xsi:type="dcterms:W3CDTF">2021-03-26T17:02:47Z</dcterms:created>
  <dcterms:modified xsi:type="dcterms:W3CDTF">2021-03-30T23:49:35Z</dcterms:modified>
</cp:coreProperties>
</file>